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tabRatio="860"/>
  </bookViews>
  <sheets>
    <sheet name="TEACHER Allowances Template" sheetId="2" r:id="rId1"/>
    <sheet name="Teacher Mileage &amp; RR&amp;R" sheetId="1" r:id="rId2"/>
    <sheet name="Support Wage Grid Template" sheetId="3" r:id="rId3"/>
    <sheet name="Support Allowances Template" sheetId="4" r:id="rId4"/>
  </sheets>
  <calcPr calcId="144525"/>
</workbook>
</file>

<file path=xl/calcChain.xml><?xml version="1.0" encoding="utf-8"?>
<calcChain xmlns="http://schemas.openxmlformats.org/spreadsheetml/2006/main">
  <c r="M20" i="4" l="1"/>
  <c r="M14" i="4"/>
  <c r="M13" i="4"/>
  <c r="M12" i="4"/>
  <c r="F11" i="4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9" i="3"/>
  <c r="G25" i="2"/>
  <c r="O28" i="2" s="1"/>
  <c r="G26" i="2"/>
  <c r="G24" i="2"/>
  <c r="G11" i="2"/>
  <c r="P22" i="2"/>
  <c r="O22" i="2"/>
  <c r="N22" i="2"/>
  <c r="P28" i="2"/>
  <c r="P27" i="2"/>
  <c r="P26" i="2"/>
  <c r="P25" i="2"/>
  <c r="P24" i="2"/>
  <c r="P23" i="2"/>
  <c r="O27" i="2"/>
  <c r="O26" i="2"/>
  <c r="O25" i="2"/>
  <c r="O24" i="2"/>
  <c r="O23" i="2"/>
  <c r="N28" i="2"/>
  <c r="N27" i="2"/>
  <c r="N26" i="2"/>
  <c r="N25" i="2"/>
  <c r="N24" i="2"/>
  <c r="N23" i="2"/>
  <c r="C25" i="2"/>
  <c r="D25" i="2"/>
  <c r="E25" i="2"/>
  <c r="F25" i="2"/>
  <c r="C26" i="2"/>
  <c r="D26" i="2"/>
  <c r="E26" i="2"/>
  <c r="F26" i="2" s="1"/>
  <c r="C24" i="2"/>
  <c r="D24" i="2" s="1"/>
  <c r="E24" i="2" s="1"/>
  <c r="F24" i="2" s="1"/>
  <c r="H24" i="2" s="1"/>
  <c r="I24" i="2" s="1"/>
  <c r="J24" i="2" s="1"/>
  <c r="K24" i="2" s="1"/>
  <c r="N32" i="2" s="1"/>
  <c r="N10" i="2"/>
  <c r="G20" i="1"/>
  <c r="N23" i="1" s="1"/>
  <c r="G6" i="1"/>
  <c r="N17" i="1"/>
  <c r="N22" i="1"/>
  <c r="N21" i="1"/>
  <c r="N20" i="1"/>
  <c r="N19" i="1"/>
  <c r="H26" i="2" l="1"/>
  <c r="H25" i="2"/>
  <c r="N29" i="2"/>
  <c r="N30" i="2"/>
  <c r="N31" i="2"/>
  <c r="C11" i="4"/>
  <c r="M11" i="4"/>
  <c r="D10" i="3"/>
  <c r="E10" i="3" s="1"/>
  <c r="G10" i="3" s="1"/>
  <c r="H10" i="3" s="1"/>
  <c r="I10" i="3" s="1"/>
  <c r="J10" i="3" s="1"/>
  <c r="D11" i="3"/>
  <c r="E11" i="3" s="1"/>
  <c r="G11" i="3" s="1"/>
  <c r="H11" i="3" s="1"/>
  <c r="I11" i="3" s="1"/>
  <c r="J11" i="3" s="1"/>
  <c r="D12" i="3"/>
  <c r="E12" i="3" s="1"/>
  <c r="G12" i="3" s="1"/>
  <c r="H12" i="3" s="1"/>
  <c r="I12" i="3" s="1"/>
  <c r="J12" i="3" s="1"/>
  <c r="D13" i="3"/>
  <c r="E13" i="3"/>
  <c r="G13" i="3" s="1"/>
  <c r="H13" i="3" s="1"/>
  <c r="I13" i="3" s="1"/>
  <c r="J13" i="3" s="1"/>
  <c r="D14" i="3"/>
  <c r="E14" i="3"/>
  <c r="G14" i="3"/>
  <c r="H14" i="3" s="1"/>
  <c r="I14" i="3" s="1"/>
  <c r="J14" i="3" s="1"/>
  <c r="D15" i="3"/>
  <c r="E15" i="3" s="1"/>
  <c r="G15" i="3" s="1"/>
  <c r="H15" i="3" s="1"/>
  <c r="I15" i="3" s="1"/>
  <c r="J15" i="3" s="1"/>
  <c r="D16" i="3"/>
  <c r="E16" i="3"/>
  <c r="G16" i="3" s="1"/>
  <c r="H16" i="3" s="1"/>
  <c r="I16" i="3" s="1"/>
  <c r="J16" i="3" s="1"/>
  <c r="D17" i="3"/>
  <c r="E17" i="3" s="1"/>
  <c r="G17" i="3" s="1"/>
  <c r="H17" i="3" s="1"/>
  <c r="I17" i="3" s="1"/>
  <c r="J17" i="3" s="1"/>
  <c r="D18" i="3"/>
  <c r="E18" i="3"/>
  <c r="G18" i="3"/>
  <c r="H18" i="3" s="1"/>
  <c r="I18" i="3" s="1"/>
  <c r="J18" i="3" s="1"/>
  <c r="D19" i="3"/>
  <c r="E19" i="3" s="1"/>
  <c r="G19" i="3" s="1"/>
  <c r="H19" i="3" s="1"/>
  <c r="I19" i="3" s="1"/>
  <c r="J19" i="3" s="1"/>
  <c r="D20" i="3"/>
  <c r="E20" i="3" s="1"/>
  <c r="G20" i="3" s="1"/>
  <c r="H20" i="3" s="1"/>
  <c r="I20" i="3" s="1"/>
  <c r="J20" i="3" s="1"/>
  <c r="D21" i="3"/>
  <c r="E21" i="3"/>
  <c r="G21" i="3" s="1"/>
  <c r="H21" i="3" s="1"/>
  <c r="I21" i="3" s="1"/>
  <c r="J21" i="3" s="1"/>
  <c r="D22" i="3"/>
  <c r="E22" i="3"/>
  <c r="G22" i="3"/>
  <c r="H22" i="3" s="1"/>
  <c r="I22" i="3" s="1"/>
  <c r="J22" i="3" s="1"/>
  <c r="D23" i="3"/>
  <c r="E23" i="3" s="1"/>
  <c r="G23" i="3" s="1"/>
  <c r="H23" i="3" s="1"/>
  <c r="I23" i="3" s="1"/>
  <c r="J23" i="3" s="1"/>
  <c r="D24" i="3"/>
  <c r="E24" i="3"/>
  <c r="G24" i="3" s="1"/>
  <c r="H24" i="3" s="1"/>
  <c r="I24" i="3" s="1"/>
  <c r="J24" i="3" s="1"/>
  <c r="D25" i="3"/>
  <c r="E25" i="3"/>
  <c r="G25" i="3"/>
  <c r="H25" i="3" s="1"/>
  <c r="I25" i="3" s="1"/>
  <c r="J25" i="3" s="1"/>
  <c r="D26" i="3"/>
  <c r="E26" i="3"/>
  <c r="G26" i="3"/>
  <c r="H26" i="3" s="1"/>
  <c r="I26" i="3" s="1"/>
  <c r="J26" i="3" s="1"/>
  <c r="D27" i="3"/>
  <c r="E27" i="3" s="1"/>
  <c r="G27" i="3" s="1"/>
  <c r="H27" i="3" s="1"/>
  <c r="I27" i="3" s="1"/>
  <c r="J27" i="3" s="1"/>
  <c r="D28" i="3"/>
  <c r="E28" i="3" s="1"/>
  <c r="G28" i="3" s="1"/>
  <c r="H28" i="3" s="1"/>
  <c r="I28" i="3" s="1"/>
  <c r="J28" i="3" s="1"/>
  <c r="D29" i="3"/>
  <c r="E29" i="3"/>
  <c r="G29" i="3" s="1"/>
  <c r="H29" i="3" s="1"/>
  <c r="I29" i="3" s="1"/>
  <c r="J29" i="3" s="1"/>
  <c r="D30" i="3"/>
  <c r="E30" i="3"/>
  <c r="G30" i="3"/>
  <c r="H30" i="3" s="1"/>
  <c r="I30" i="3" s="1"/>
  <c r="J30" i="3" s="1"/>
  <c r="D31" i="3"/>
  <c r="E31" i="3" s="1"/>
  <c r="G31" i="3" s="1"/>
  <c r="H31" i="3" s="1"/>
  <c r="I31" i="3" s="1"/>
  <c r="J31" i="3" s="1"/>
  <c r="D32" i="3"/>
  <c r="E32" i="3"/>
  <c r="G32" i="3" s="1"/>
  <c r="H32" i="3" s="1"/>
  <c r="I32" i="3" s="1"/>
  <c r="J32" i="3" s="1"/>
  <c r="E9" i="3"/>
  <c r="D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9" i="3"/>
  <c r="I25" i="2" l="1"/>
  <c r="O29" i="2"/>
  <c r="I26" i="2"/>
  <c r="P29" i="2"/>
  <c r="N18" i="1"/>
  <c r="N5" i="1"/>
  <c r="J26" i="2" l="1"/>
  <c r="P30" i="2"/>
  <c r="J25" i="2"/>
  <c r="O30" i="2"/>
  <c r="D11" i="4"/>
  <c r="N9" i="2"/>
  <c r="K25" i="2" l="1"/>
  <c r="O32" i="2" s="1"/>
  <c r="O31" i="2"/>
  <c r="K26" i="2"/>
  <c r="P32" i="2" s="1"/>
  <c r="P31" i="2"/>
  <c r="E11" i="4"/>
  <c r="M15" i="4" s="1"/>
  <c r="C11" i="2"/>
  <c r="C20" i="1"/>
  <c r="C6" i="1"/>
  <c r="D11" i="2" l="1"/>
  <c r="N11" i="2"/>
  <c r="D6" i="1"/>
  <c r="N7" i="1" s="1"/>
  <c r="N6" i="1"/>
  <c r="D20" i="1"/>
  <c r="M16" i="4"/>
  <c r="N12" i="2" l="1"/>
  <c r="E11" i="2"/>
  <c r="E20" i="1"/>
  <c r="E6" i="1"/>
  <c r="G11" i="4"/>
  <c r="M17" i="4" s="1"/>
  <c r="G9" i="3"/>
  <c r="N13" i="2" l="1"/>
  <c r="F11" i="2"/>
  <c r="F6" i="1"/>
  <c r="N8" i="1"/>
  <c r="F20" i="1"/>
  <c r="H11" i="4"/>
  <c r="M18" i="4" s="1"/>
  <c r="H9" i="3"/>
  <c r="N14" i="2" l="1"/>
  <c r="N9" i="1"/>
  <c r="I11" i="4"/>
  <c r="M19" i="4" s="1"/>
  <c r="I9" i="3"/>
  <c r="N15" i="2" l="1"/>
  <c r="H11" i="2"/>
  <c r="H20" i="1"/>
  <c r="N24" i="1" s="1"/>
  <c r="H6" i="1"/>
  <c r="N10" i="1"/>
  <c r="J11" i="4"/>
  <c r="J9" i="3"/>
  <c r="N16" i="2" l="1"/>
  <c r="I11" i="2"/>
  <c r="I6" i="1"/>
  <c r="N11" i="1"/>
  <c r="I20" i="1"/>
  <c r="N25" i="1" s="1"/>
  <c r="N17" i="2" l="1"/>
  <c r="J11" i="2"/>
  <c r="J20" i="1"/>
  <c r="N26" i="1" s="1"/>
  <c r="J6" i="1"/>
  <c r="N12" i="1"/>
  <c r="N18" i="2" l="1"/>
  <c r="K11" i="2"/>
  <c r="K6" i="1"/>
  <c r="N14" i="1" s="1"/>
  <c r="N13" i="1"/>
  <c r="K20" i="1"/>
  <c r="N27" i="1" s="1"/>
  <c r="N19" i="2" l="1"/>
</calcChain>
</file>

<file path=xl/comments1.xml><?xml version="1.0" encoding="utf-8"?>
<comments xmlns="http://schemas.openxmlformats.org/spreadsheetml/2006/main">
  <authors>
    <author>Leanne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allowance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June 30, 2013 Allowance rate - the rest will automatically calculate.</t>
        </r>
      </text>
    </comment>
  </commentList>
</comments>
</file>

<file path=xl/comments2.xml><?xml version="1.0" encoding="utf-8"?>
<comments xmlns="http://schemas.openxmlformats.org/spreadsheetml/2006/main">
  <authors>
    <author>Leanne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Position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June 30, 2014
 wage rate - the rest will automatically calculate.</t>
        </r>
      </text>
    </comment>
  </commentList>
</comments>
</file>

<file path=xl/comments3.xml><?xml version="1.0" encoding="utf-8"?>
<comments xmlns="http://schemas.openxmlformats.org/spreadsheetml/2006/main">
  <authors>
    <author>Leanne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allowance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 30, 2014 Allowance rate - the rest will automatically calculate.</t>
        </r>
      </text>
    </comment>
  </commentList>
</comments>
</file>

<file path=xl/sharedStrings.xml><?xml version="1.0" encoding="utf-8"?>
<sst xmlns="http://schemas.openxmlformats.org/spreadsheetml/2006/main" count="97" uniqueCount="34">
  <si>
    <t>1.0% + ESD*</t>
  </si>
  <si>
    <t xml:space="preserve"> - </t>
  </si>
  <si>
    <t>Mileage</t>
  </si>
  <si>
    <t>Date</t>
  </si>
  <si>
    <t>R&amp;R</t>
  </si>
  <si>
    <t>B.10.1 - Mileage</t>
  </si>
  <si>
    <t>LOU 5 - Remote Recruitments &amp; Retention Allowance</t>
  </si>
  <si>
    <t>Effective September 1, 2014</t>
  </si>
  <si>
    <t>Effective January 1, 2015</t>
  </si>
  <si>
    <t>Effective May 1, 2016</t>
  </si>
  <si>
    <t>Effective July 1, 2013</t>
  </si>
  <si>
    <t>Effective July 1, 2016</t>
  </si>
  <si>
    <t>Effective July 1, 2017</t>
  </si>
  <si>
    <t>Effective May 1, 2018</t>
  </si>
  <si>
    <t>Effective July 1, 2018</t>
  </si>
  <si>
    <t>Effective May 1, 2019</t>
  </si>
  <si>
    <t>Effective May 1, 2017</t>
  </si>
  <si>
    <t>0.45% ESD*</t>
  </si>
  <si>
    <t>*any calculation made in accordance with provincial Letter of Understanding No. 14 Re: Economic Stability Dividend will be applied as a percentage increase on the current collective agreement salary rates and applicable allowance rates. All future increases will be based on the newly revised rate with ESD.</t>
  </si>
  <si>
    <t>Support Staff Wage Grid</t>
  </si>
  <si>
    <t>Support Staff Allowances Template</t>
  </si>
  <si>
    <t>Effective June 30, 2014</t>
  </si>
  <si>
    <t>Effective July 1, 2015</t>
  </si>
  <si>
    <t>0.35% ESD*</t>
  </si>
  <si>
    <t>Teacher Allowances Template</t>
  </si>
  <si>
    <t>0.45% ESD</t>
  </si>
  <si>
    <t>1.0% + 
ESD</t>
  </si>
  <si>
    <t>1.0% + 
0.35% ESD</t>
  </si>
  <si>
    <t>Teacher Provincial Allowances</t>
  </si>
  <si>
    <t>1.0% + ESD</t>
  </si>
  <si>
    <t>Effective May 1, 2016*</t>
  </si>
  <si>
    <t>Effective May 1, 2017*</t>
  </si>
  <si>
    <t>Effective May 1, 2018*</t>
  </si>
  <si>
    <t>Effective May 1, 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</si>
</sst>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5" fontId="0" fillId="0" borderId="0" xfId="0" applyNumberFormat="1"/>
    <xf numFmtId="10" fontId="0" fillId="0" borderId="0" xfId="0" applyNumberFormat="1"/>
    <xf numFmtId="0" fontId="2" fillId="0" borderId="0" xfId="0" applyFont="1"/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64" fontId="0" fillId="0" borderId="1" xfId="1" applyFont="1" applyBorder="1"/>
    <xf numFmtId="0" fontId="0" fillId="2" borderId="1" xfId="0" applyFill="1" applyBorder="1"/>
    <xf numFmtId="164" fontId="2" fillId="2" borderId="1" xfId="1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 vertical="center" wrapText="1"/>
    </xf>
    <xf numFmtId="164" fontId="0" fillId="0" borderId="3" xfId="1" applyFont="1" applyBorder="1"/>
    <xf numFmtId="15" fontId="3" fillId="0" borderId="4" xfId="0" applyNumberFormat="1" applyFont="1" applyFill="1" applyBorder="1" applyAlignment="1">
      <alignment horizontal="center" vertical="center"/>
    </xf>
    <xf numFmtId="164" fontId="0" fillId="0" borderId="5" xfId="1" applyFont="1" applyBorder="1"/>
    <xf numFmtId="15" fontId="3" fillId="0" borderId="6" xfId="0" applyNumberFormat="1" applyFont="1" applyFill="1" applyBorder="1" applyAlignment="1">
      <alignment horizontal="center" vertical="center"/>
    </xf>
    <xf numFmtId="164" fontId="0" fillId="0" borderId="7" xfId="1" applyFont="1" applyBorder="1"/>
    <xf numFmtId="0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8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64" fontId="0" fillId="0" borderId="8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0" borderId="10" xfId="1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P33"/>
  <sheetViews>
    <sheetView tabSelected="1" topLeftCell="E1" workbookViewId="0">
      <selection activeCell="L29" sqref="L29"/>
    </sheetView>
  </sheetViews>
  <sheetFormatPr defaultRowHeight="15" x14ac:dyDescent="0.25"/>
  <cols>
    <col min="1" max="1" width="18.140625" customWidth="1"/>
    <col min="2" max="12" width="10.7109375" customWidth="1"/>
    <col min="13" max="13" width="27.5703125" customWidth="1"/>
    <col min="14" max="16" width="15.7109375" customWidth="1"/>
  </cols>
  <sheetData>
    <row r="3" spans="1:14" ht="18.75" x14ac:dyDescent="0.3">
      <c r="B3" s="21" t="s">
        <v>24</v>
      </c>
      <c r="C3" s="21"/>
      <c r="D3" s="21"/>
      <c r="E3" s="21"/>
      <c r="F3" s="21"/>
      <c r="G3" s="21"/>
      <c r="H3" s="21"/>
      <c r="I3" s="21"/>
      <c r="J3" s="21"/>
      <c r="K3" s="21"/>
    </row>
    <row r="8" spans="1:14" x14ac:dyDescent="0.25">
      <c r="A8" s="3"/>
    </row>
    <row r="9" spans="1:14" x14ac:dyDescent="0.25">
      <c r="B9" s="4">
        <v>41455</v>
      </c>
      <c r="C9" s="5">
        <v>41883</v>
      </c>
      <c r="D9" s="5">
        <v>42005</v>
      </c>
      <c r="E9" s="5">
        <v>42491</v>
      </c>
      <c r="F9" s="5">
        <v>42552</v>
      </c>
      <c r="G9" s="5">
        <v>42856</v>
      </c>
      <c r="H9" s="5">
        <v>42917</v>
      </c>
      <c r="I9" s="5">
        <v>43221</v>
      </c>
      <c r="J9" s="5">
        <v>43282</v>
      </c>
      <c r="K9" s="5">
        <v>43586</v>
      </c>
      <c r="M9" s="4" t="s">
        <v>3</v>
      </c>
      <c r="N9" s="17">
        <f>A11</f>
        <v>0</v>
      </c>
    </row>
    <row r="10" spans="1:14" x14ac:dyDescent="0.25">
      <c r="B10" s="6" t="s">
        <v>1</v>
      </c>
      <c r="C10" s="7">
        <v>0.02</v>
      </c>
      <c r="D10" s="7">
        <v>1.2500000000000001E-2</v>
      </c>
      <c r="E10" s="6" t="s">
        <v>17</v>
      </c>
      <c r="F10" s="7">
        <v>0.01</v>
      </c>
      <c r="G10" s="6" t="s">
        <v>23</v>
      </c>
      <c r="H10" s="7">
        <v>5.0000000000000001E-3</v>
      </c>
      <c r="I10" s="6" t="s">
        <v>0</v>
      </c>
      <c r="J10" s="7">
        <v>5.0000000000000001E-3</v>
      </c>
      <c r="K10" s="6" t="s">
        <v>0</v>
      </c>
      <c r="M10" s="26" t="s">
        <v>10</v>
      </c>
      <c r="N10" s="12">
        <f>$B11</f>
        <v>0</v>
      </c>
    </row>
    <row r="11" spans="1:14" x14ac:dyDescent="0.25">
      <c r="A11" s="9"/>
      <c r="B11" s="8"/>
      <c r="C11" s="8">
        <f>B11*1.02</f>
        <v>0</v>
      </c>
      <c r="D11" s="8">
        <f>C11*1.0125</f>
        <v>0</v>
      </c>
      <c r="E11" s="8">
        <f>D11*1.0045</f>
        <v>0</v>
      </c>
      <c r="F11" s="8">
        <f>E11*1.01</f>
        <v>0</v>
      </c>
      <c r="G11" s="8">
        <f>F11*1.0035</f>
        <v>0</v>
      </c>
      <c r="H11" s="8">
        <f>G11*1.005</f>
        <v>0</v>
      </c>
      <c r="I11" s="8">
        <f>H11*1.01</f>
        <v>0</v>
      </c>
      <c r="J11" s="8">
        <f>I11*1.005</f>
        <v>0</v>
      </c>
      <c r="K11" s="8">
        <f>J11*1.01</f>
        <v>0</v>
      </c>
      <c r="M11" s="27" t="s">
        <v>7</v>
      </c>
      <c r="N11" s="14">
        <f>$C11</f>
        <v>0</v>
      </c>
    </row>
    <row r="12" spans="1:14" x14ac:dyDescent="0.25">
      <c r="M12" s="27" t="s">
        <v>8</v>
      </c>
      <c r="N12" s="14">
        <f>$D11</f>
        <v>0</v>
      </c>
    </row>
    <row r="13" spans="1:14" x14ac:dyDescent="0.25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M13" s="27" t="s">
        <v>30</v>
      </c>
      <c r="N13" s="14">
        <f>$E11</f>
        <v>0</v>
      </c>
    </row>
    <row r="14" spans="1:14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M14" s="27" t="s">
        <v>11</v>
      </c>
      <c r="N14" s="14">
        <f>$F11</f>
        <v>0</v>
      </c>
    </row>
    <row r="15" spans="1:14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M15" s="27" t="s">
        <v>31</v>
      </c>
      <c r="N15" s="14">
        <f>$G11</f>
        <v>0</v>
      </c>
    </row>
    <row r="16" spans="1:14" x14ac:dyDescent="0.25">
      <c r="M16" s="27" t="s">
        <v>12</v>
      </c>
      <c r="N16" s="14">
        <f>$H11</f>
        <v>0</v>
      </c>
    </row>
    <row r="17" spans="1:16" x14ac:dyDescent="0.25">
      <c r="M17" s="27" t="s">
        <v>32</v>
      </c>
      <c r="N17" s="14">
        <f>$I11</f>
        <v>0</v>
      </c>
    </row>
    <row r="18" spans="1:16" x14ac:dyDescent="0.25">
      <c r="M18" s="27" t="s">
        <v>14</v>
      </c>
      <c r="N18" s="14">
        <f>$J11</f>
        <v>0</v>
      </c>
    </row>
    <row r="19" spans="1:16" x14ac:dyDescent="0.25">
      <c r="M19" s="28" t="s">
        <v>33</v>
      </c>
      <c r="N19" s="16">
        <f>$K11</f>
        <v>0</v>
      </c>
    </row>
    <row r="22" spans="1:16" x14ac:dyDescent="0.25">
      <c r="B22" s="4">
        <v>41455</v>
      </c>
      <c r="C22" s="5">
        <v>41883</v>
      </c>
      <c r="D22" s="5">
        <v>42005</v>
      </c>
      <c r="E22" s="5">
        <v>42491</v>
      </c>
      <c r="F22" s="5">
        <v>42552</v>
      </c>
      <c r="G22" s="5">
        <v>42856</v>
      </c>
      <c r="H22" s="5">
        <v>42917</v>
      </c>
      <c r="I22" s="5">
        <v>43221</v>
      </c>
      <c r="J22" s="5">
        <v>43282</v>
      </c>
      <c r="K22" s="5">
        <v>43586</v>
      </c>
      <c r="M22" s="4" t="s">
        <v>3</v>
      </c>
      <c r="N22" s="17">
        <f>A24</f>
        <v>0</v>
      </c>
      <c r="O22" s="17">
        <f>A25</f>
        <v>0</v>
      </c>
      <c r="P22" s="17">
        <f>A26</f>
        <v>0</v>
      </c>
    </row>
    <row r="23" spans="1:16" x14ac:dyDescent="0.25">
      <c r="B23" s="6" t="s">
        <v>1</v>
      </c>
      <c r="C23" s="7">
        <v>0.02</v>
      </c>
      <c r="D23" s="7">
        <v>1.2500000000000001E-2</v>
      </c>
      <c r="E23" s="6" t="s">
        <v>17</v>
      </c>
      <c r="F23" s="7">
        <v>0.01</v>
      </c>
      <c r="G23" s="6" t="s">
        <v>23</v>
      </c>
      <c r="H23" s="7">
        <v>5.0000000000000001E-3</v>
      </c>
      <c r="I23" s="6" t="s">
        <v>0</v>
      </c>
      <c r="J23" s="7">
        <v>5.0000000000000001E-3</v>
      </c>
      <c r="K23" s="6" t="s">
        <v>0</v>
      </c>
      <c r="M23" s="29" t="s">
        <v>10</v>
      </c>
      <c r="N23" s="12">
        <f>B24</f>
        <v>0</v>
      </c>
      <c r="O23" s="12">
        <f>B25</f>
        <v>0</v>
      </c>
      <c r="P23" s="12">
        <f>B26</f>
        <v>0</v>
      </c>
    </row>
    <row r="24" spans="1:16" x14ac:dyDescent="0.25">
      <c r="A24" s="9"/>
      <c r="B24" s="8"/>
      <c r="C24" s="8">
        <f>B24*1.02</f>
        <v>0</v>
      </c>
      <c r="D24" s="8">
        <f>C24*1.0125</f>
        <v>0</v>
      </c>
      <c r="E24" s="8">
        <f>D24*1.0045</f>
        <v>0</v>
      </c>
      <c r="F24" s="8">
        <f>E24*1.01</f>
        <v>0</v>
      </c>
      <c r="G24" s="8">
        <f>F24*1.0035</f>
        <v>0</v>
      </c>
      <c r="H24" s="8">
        <f>G24*1.005</f>
        <v>0</v>
      </c>
      <c r="I24" s="8">
        <f>H24*1.01</f>
        <v>0</v>
      </c>
      <c r="J24" s="8">
        <f>I24*1.005</f>
        <v>0</v>
      </c>
      <c r="K24" s="8">
        <f>J24*1.01</f>
        <v>0</v>
      </c>
      <c r="M24" s="30" t="s">
        <v>7</v>
      </c>
      <c r="N24" s="14">
        <f>C24</f>
        <v>0</v>
      </c>
      <c r="O24" s="14">
        <f>C25</f>
        <v>0</v>
      </c>
      <c r="P24" s="14">
        <f>C26</f>
        <v>0</v>
      </c>
    </row>
    <row r="25" spans="1:16" x14ac:dyDescent="0.25">
      <c r="A25" s="9"/>
      <c r="B25" s="8"/>
      <c r="C25" s="8">
        <f t="shared" ref="C25:C26" si="0">B25*1.02</f>
        <v>0</v>
      </c>
      <c r="D25" s="8">
        <f t="shared" ref="D25:D26" si="1">C25*1.0125</f>
        <v>0</v>
      </c>
      <c r="E25" s="8">
        <f t="shared" ref="E25:E26" si="2">D25*1.0045</f>
        <v>0</v>
      </c>
      <c r="F25" s="8">
        <f t="shared" ref="F25:F26" si="3">E25*1.01</f>
        <v>0</v>
      </c>
      <c r="G25" s="8">
        <f t="shared" ref="G25:G26" si="4">F25*1.0035</f>
        <v>0</v>
      </c>
      <c r="H25" s="8">
        <f t="shared" ref="H25:H26" si="5">G25*1.005</f>
        <v>0</v>
      </c>
      <c r="I25" s="8">
        <f t="shared" ref="I25:I26" si="6">H25*1.01</f>
        <v>0</v>
      </c>
      <c r="J25" s="8">
        <f t="shared" ref="J25:J26" si="7">I25*1.005</f>
        <v>0</v>
      </c>
      <c r="K25" s="8">
        <f t="shared" ref="K25:K26" si="8">J25*1.01</f>
        <v>0</v>
      </c>
      <c r="M25" s="30" t="s">
        <v>8</v>
      </c>
      <c r="N25" s="14">
        <f>D24</f>
        <v>0</v>
      </c>
      <c r="O25" s="14">
        <f>D25</f>
        <v>0</v>
      </c>
      <c r="P25" s="14">
        <f>D26</f>
        <v>0</v>
      </c>
    </row>
    <row r="26" spans="1:16" x14ac:dyDescent="0.25">
      <c r="A26" s="9"/>
      <c r="B26" s="8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  <c r="K26" s="8">
        <f t="shared" si="8"/>
        <v>0</v>
      </c>
      <c r="M26" s="30" t="s">
        <v>30</v>
      </c>
      <c r="N26" s="14">
        <f>E24</f>
        <v>0</v>
      </c>
      <c r="O26" s="14">
        <f>E25</f>
        <v>0</v>
      </c>
      <c r="P26" s="14">
        <f>E26</f>
        <v>0</v>
      </c>
    </row>
    <row r="27" spans="1:16" x14ac:dyDescent="0.25">
      <c r="M27" s="30" t="s">
        <v>11</v>
      </c>
      <c r="N27" s="14">
        <f>F24</f>
        <v>0</v>
      </c>
      <c r="O27" s="14">
        <f>F25</f>
        <v>0</v>
      </c>
      <c r="P27" s="14">
        <f>F26</f>
        <v>0</v>
      </c>
    </row>
    <row r="28" spans="1:16" x14ac:dyDescent="0.25">
      <c r="M28" s="30" t="s">
        <v>31</v>
      </c>
      <c r="N28" s="14">
        <f>G24</f>
        <v>0</v>
      </c>
      <c r="O28" s="14">
        <f>G25</f>
        <v>0</v>
      </c>
      <c r="P28" s="14">
        <f>G26</f>
        <v>0</v>
      </c>
    </row>
    <row r="29" spans="1:16" x14ac:dyDescent="0.25">
      <c r="M29" s="30" t="s">
        <v>12</v>
      </c>
      <c r="N29" s="14">
        <f>H24</f>
        <v>0</v>
      </c>
      <c r="O29" s="14">
        <f>H25</f>
        <v>0</v>
      </c>
      <c r="P29" s="14">
        <f>H26</f>
        <v>0</v>
      </c>
    </row>
    <row r="30" spans="1:16" x14ac:dyDescent="0.25">
      <c r="M30" s="30" t="s">
        <v>32</v>
      </c>
      <c r="N30" s="14">
        <f>I24</f>
        <v>0</v>
      </c>
      <c r="O30" s="14">
        <f>I25</f>
        <v>0</v>
      </c>
      <c r="P30" s="14">
        <f>I26</f>
        <v>0</v>
      </c>
    </row>
    <row r="31" spans="1:16" x14ac:dyDescent="0.25">
      <c r="A31" s="20" t="s">
        <v>18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M31" s="30" t="s">
        <v>14</v>
      </c>
      <c r="N31" s="14">
        <f>J24</f>
        <v>0</v>
      </c>
      <c r="O31" s="14">
        <f>J25</f>
        <v>0</v>
      </c>
      <c r="P31" s="14">
        <f>J26</f>
        <v>0</v>
      </c>
    </row>
    <row r="32" spans="1:16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M32" s="31" t="s">
        <v>33</v>
      </c>
      <c r="N32" s="16">
        <f>K24</f>
        <v>0</v>
      </c>
      <c r="O32" s="16">
        <f>K25</f>
        <v>0</v>
      </c>
      <c r="P32" s="16">
        <f>K26</f>
        <v>0</v>
      </c>
    </row>
    <row r="33" spans="1:1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3">
    <mergeCell ref="A31:K33"/>
    <mergeCell ref="A13:K15"/>
    <mergeCell ref="B3:K3"/>
  </mergeCells>
  <pageMargins left="0.7" right="0.7" top="0.75" bottom="0.75" header="0.3" footer="0.3"/>
  <pageSetup orientation="portrait" r:id="rId1"/>
  <ignoredErrors>
    <ignoredError sqref="A11:K2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7"/>
  <sheetViews>
    <sheetView topLeftCell="B1" workbookViewId="0">
      <selection activeCell="N5" sqref="N5:N14"/>
    </sheetView>
  </sheetViews>
  <sheetFormatPr defaultRowHeight="15" x14ac:dyDescent="0.25"/>
  <cols>
    <col min="1" max="1" width="13.5703125" customWidth="1"/>
    <col min="2" max="11" width="10.7109375" customWidth="1"/>
    <col min="13" max="13" width="26.140625" customWidth="1"/>
    <col min="14" max="14" width="18.5703125" customWidth="1"/>
  </cols>
  <sheetData>
    <row r="1" spans="1:14" ht="23.25" x14ac:dyDescent="0.3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4" ht="18.75" x14ac:dyDescent="0.3">
      <c r="A3" s="19" t="s">
        <v>5</v>
      </c>
    </row>
    <row r="4" spans="1:14" x14ac:dyDescent="0.25">
      <c r="B4" s="4">
        <v>41455</v>
      </c>
      <c r="C4" s="5">
        <v>41883</v>
      </c>
      <c r="D4" s="5">
        <v>42005</v>
      </c>
      <c r="E4" s="5">
        <v>42491</v>
      </c>
      <c r="F4" s="5">
        <v>42552</v>
      </c>
      <c r="G4" s="5">
        <v>42856</v>
      </c>
      <c r="H4" s="5">
        <v>42917</v>
      </c>
      <c r="I4" s="5">
        <v>43221</v>
      </c>
      <c r="J4" s="5">
        <v>43282</v>
      </c>
      <c r="K4" s="5">
        <v>43586</v>
      </c>
      <c r="M4" s="4" t="s">
        <v>3</v>
      </c>
      <c r="N4" s="10" t="s">
        <v>2</v>
      </c>
    </row>
    <row r="5" spans="1:14" x14ac:dyDescent="0.25">
      <c r="B5" s="6" t="s">
        <v>1</v>
      </c>
      <c r="C5" s="7">
        <v>0.02</v>
      </c>
      <c r="D5" s="7">
        <v>1.2500000000000001E-2</v>
      </c>
      <c r="E5" s="6" t="s">
        <v>17</v>
      </c>
      <c r="F5" s="7">
        <v>0.01</v>
      </c>
      <c r="G5" s="6" t="s">
        <v>23</v>
      </c>
      <c r="H5" s="7">
        <v>5.0000000000000001E-3</v>
      </c>
      <c r="I5" s="6" t="s">
        <v>0</v>
      </c>
      <c r="J5" s="7">
        <v>5.0000000000000001E-3</v>
      </c>
      <c r="K5" s="6" t="s">
        <v>0</v>
      </c>
      <c r="M5" s="32" t="s">
        <v>10</v>
      </c>
      <c r="N5" s="24">
        <f>B6</f>
        <v>0.5</v>
      </c>
    </row>
    <row r="6" spans="1:14" x14ac:dyDescent="0.25">
      <c r="A6" s="9" t="s">
        <v>2</v>
      </c>
      <c r="B6" s="8">
        <v>0.5</v>
      </c>
      <c r="C6" s="8">
        <f>B6*1.02</f>
        <v>0.51</v>
      </c>
      <c r="D6" s="8">
        <f>C6*1.0125</f>
        <v>0.51637500000000003</v>
      </c>
      <c r="E6" s="8">
        <f>D6*1.0045</f>
        <v>0.51869868750000003</v>
      </c>
      <c r="F6" s="8">
        <f>E6*1.01</f>
        <v>0.523885674375</v>
      </c>
      <c r="G6" s="8">
        <f>F6*1.0035</f>
        <v>0.52571927423531251</v>
      </c>
      <c r="H6" s="8">
        <f>G6*1.005</f>
        <v>0.52834787060648902</v>
      </c>
      <c r="I6" s="8">
        <f>H6*1.01</f>
        <v>0.53363134931255396</v>
      </c>
      <c r="J6" s="8">
        <f>I6*1.005</f>
        <v>0.53629950605911669</v>
      </c>
      <c r="K6" s="8">
        <f>J6*1.01</f>
        <v>0.54166250111970782</v>
      </c>
      <c r="M6" s="33" t="s">
        <v>7</v>
      </c>
      <c r="N6" s="25">
        <f>C6</f>
        <v>0.51</v>
      </c>
    </row>
    <row r="7" spans="1:14" x14ac:dyDescent="0.25">
      <c r="M7" s="33" t="s">
        <v>8</v>
      </c>
      <c r="N7" s="25">
        <f>D6</f>
        <v>0.51637500000000003</v>
      </c>
    </row>
    <row r="8" spans="1:14" x14ac:dyDescent="0.25">
      <c r="M8" s="33" t="s">
        <v>30</v>
      </c>
      <c r="N8" s="25">
        <f>E6</f>
        <v>0.51869868750000003</v>
      </c>
    </row>
    <row r="9" spans="1:14" ht="1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M9" s="33" t="s">
        <v>11</v>
      </c>
      <c r="N9" s="25">
        <f>F6</f>
        <v>0.523885674375</v>
      </c>
    </row>
    <row r="10" spans="1:14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M10" s="33" t="s">
        <v>31</v>
      </c>
      <c r="N10" s="25">
        <f>G6</f>
        <v>0.52571927423531251</v>
      </c>
    </row>
    <row r="11" spans="1:14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M11" s="33" t="s">
        <v>12</v>
      </c>
      <c r="N11" s="25">
        <f>H6</f>
        <v>0.52834787060648902</v>
      </c>
    </row>
    <row r="12" spans="1:14" x14ac:dyDescent="0.25">
      <c r="M12" s="33" t="s">
        <v>32</v>
      </c>
      <c r="N12" s="25">
        <f>I6</f>
        <v>0.53363134931255396</v>
      </c>
    </row>
    <row r="13" spans="1:14" x14ac:dyDescent="0.25">
      <c r="M13" s="33" t="s">
        <v>14</v>
      </c>
      <c r="N13" s="25">
        <f>J6</f>
        <v>0.53629950605911669</v>
      </c>
    </row>
    <row r="14" spans="1:14" x14ac:dyDescent="0.25">
      <c r="M14" s="34" t="s">
        <v>33</v>
      </c>
      <c r="N14" s="41">
        <f>K6</f>
        <v>0.54166250111970782</v>
      </c>
    </row>
    <row r="17" spans="1:14" ht="18.75" x14ac:dyDescent="0.3">
      <c r="A17" s="19" t="s">
        <v>6</v>
      </c>
      <c r="M17" s="4" t="s">
        <v>3</v>
      </c>
      <c r="N17" s="10" t="str">
        <f>A20</f>
        <v>R&amp;R</v>
      </c>
    </row>
    <row r="18" spans="1:14" x14ac:dyDescent="0.25">
      <c r="B18" s="4">
        <v>41455</v>
      </c>
      <c r="C18" s="5">
        <v>41883</v>
      </c>
      <c r="D18" s="5">
        <v>42005</v>
      </c>
      <c r="E18" s="5">
        <v>42491</v>
      </c>
      <c r="F18" s="5">
        <v>42552</v>
      </c>
      <c r="G18" s="5">
        <v>42856</v>
      </c>
      <c r="H18" s="5">
        <v>42917</v>
      </c>
      <c r="I18" s="5">
        <v>43221</v>
      </c>
      <c r="J18" s="5">
        <v>43282</v>
      </c>
      <c r="K18" s="5">
        <v>43586</v>
      </c>
      <c r="M18" s="35" t="s">
        <v>10</v>
      </c>
      <c r="N18" s="38">
        <f>B20</f>
        <v>2300</v>
      </c>
    </row>
    <row r="19" spans="1:14" x14ac:dyDescent="0.25">
      <c r="B19" s="6" t="s">
        <v>1</v>
      </c>
      <c r="C19" s="7">
        <v>0.02</v>
      </c>
      <c r="D19" s="7">
        <v>1.2500000000000001E-2</v>
      </c>
      <c r="E19" s="6" t="s">
        <v>17</v>
      </c>
      <c r="F19" s="7">
        <v>0.01</v>
      </c>
      <c r="G19" s="6" t="s">
        <v>23</v>
      </c>
      <c r="H19" s="7">
        <v>5.0000000000000001E-3</v>
      </c>
      <c r="I19" s="6" t="s">
        <v>0</v>
      </c>
      <c r="J19" s="7">
        <v>5.0000000000000001E-3</v>
      </c>
      <c r="K19" s="6" t="s">
        <v>0</v>
      </c>
      <c r="M19" s="36" t="s">
        <v>7</v>
      </c>
      <c r="N19" s="39">
        <f>C20</f>
        <v>2346</v>
      </c>
    </row>
    <row r="20" spans="1:14" x14ac:dyDescent="0.25">
      <c r="A20" s="9" t="s">
        <v>4</v>
      </c>
      <c r="B20" s="8">
        <v>2300</v>
      </c>
      <c r="C20" s="8">
        <f>B20*1.02</f>
        <v>2346</v>
      </c>
      <c r="D20" s="8">
        <f>C20*1.0125</f>
        <v>2375.3249999999998</v>
      </c>
      <c r="E20" s="8">
        <f>D20*1.0045</f>
        <v>2386.0139624999997</v>
      </c>
      <c r="F20" s="8">
        <f>E20*1.01</f>
        <v>2409.8741021249998</v>
      </c>
      <c r="G20" s="8">
        <f>F20*1.0035</f>
        <v>2418.3086614824374</v>
      </c>
      <c r="H20" s="8">
        <f>G20*1.005</f>
        <v>2430.4002047898493</v>
      </c>
      <c r="I20" s="8">
        <f>H20*1.01</f>
        <v>2454.7042068377477</v>
      </c>
      <c r="J20" s="8">
        <f>I20*1.005</f>
        <v>2466.9777278719362</v>
      </c>
      <c r="K20" s="8">
        <f>J20*1.01</f>
        <v>2491.6475051506554</v>
      </c>
      <c r="M20" s="36" t="s">
        <v>8</v>
      </c>
      <c r="N20" s="39">
        <f>D20</f>
        <v>2375.3249999999998</v>
      </c>
    </row>
    <row r="21" spans="1:14" x14ac:dyDescent="0.25">
      <c r="B21" s="2"/>
      <c r="C21" s="1"/>
      <c r="M21" s="36" t="s">
        <v>30</v>
      </c>
      <c r="N21" s="39">
        <f>E20</f>
        <v>2386.0139624999997</v>
      </c>
    </row>
    <row r="22" spans="1:14" x14ac:dyDescent="0.25">
      <c r="C22" s="1"/>
      <c r="M22" s="36" t="s">
        <v>11</v>
      </c>
      <c r="N22" s="39">
        <f>F20</f>
        <v>2409.8741021249998</v>
      </c>
    </row>
    <row r="23" spans="1:14" x14ac:dyDescent="0.25">
      <c r="A23" s="20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36" t="s">
        <v>31</v>
      </c>
      <c r="N23" s="39">
        <f>G20</f>
        <v>2418.3086614824374</v>
      </c>
    </row>
    <row r="24" spans="1:14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M24" s="36" t="s">
        <v>12</v>
      </c>
      <c r="N24" s="39">
        <f>H20</f>
        <v>2430.4002047898493</v>
      </c>
    </row>
    <row r="25" spans="1:14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M25" s="36" t="s">
        <v>32</v>
      </c>
      <c r="N25" s="39">
        <f>I20</f>
        <v>2454.7042068377477</v>
      </c>
    </row>
    <row r="26" spans="1:14" x14ac:dyDescent="0.25">
      <c r="C26" s="1"/>
      <c r="M26" s="36" t="s">
        <v>14</v>
      </c>
      <c r="N26" s="39">
        <f>J20</f>
        <v>2466.9777278719362</v>
      </c>
    </row>
    <row r="27" spans="1:14" x14ac:dyDescent="0.25">
      <c r="B27" s="2"/>
      <c r="C27" s="1"/>
      <c r="M27" s="37" t="s">
        <v>33</v>
      </c>
      <c r="N27" s="40">
        <f>K20</f>
        <v>2491.6475051506554</v>
      </c>
    </row>
  </sheetData>
  <mergeCells count="3">
    <mergeCell ref="A9:K11"/>
    <mergeCell ref="A23:K25"/>
    <mergeCell ref="A1:N1"/>
  </mergeCells>
  <pageMargins left="0.7" right="0.7" top="0.75" bottom="0.75" header="0.3" footer="0.3"/>
  <pageSetup orientation="portrait" r:id="rId1"/>
  <ignoredErrors>
    <ignoredError sqref="I6:J6 I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5:J32"/>
  <sheetViews>
    <sheetView workbookViewId="0">
      <selection activeCell="J9" sqref="J9"/>
    </sheetView>
  </sheetViews>
  <sheetFormatPr defaultRowHeight="15" x14ac:dyDescent="0.25"/>
  <cols>
    <col min="1" max="1" width="28.7109375" customWidth="1"/>
    <col min="2" max="11" width="10.7109375" customWidth="1"/>
  </cols>
  <sheetData>
    <row r="5" spans="1:10" ht="18.75" x14ac:dyDescent="0.3">
      <c r="A5" s="21" t="s">
        <v>19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3"/>
    </row>
    <row r="7" spans="1:10" x14ac:dyDescent="0.25">
      <c r="B7" s="4">
        <v>41820</v>
      </c>
      <c r="C7" s="5">
        <v>42186</v>
      </c>
      <c r="D7" s="5">
        <v>42491</v>
      </c>
      <c r="E7" s="5">
        <v>42552</v>
      </c>
      <c r="F7" s="5">
        <v>42856</v>
      </c>
      <c r="G7" s="5">
        <v>42917</v>
      </c>
      <c r="H7" s="5">
        <v>43221</v>
      </c>
      <c r="I7" s="5">
        <v>43282</v>
      </c>
      <c r="J7" s="5">
        <v>43586</v>
      </c>
    </row>
    <row r="8" spans="1:10" ht="30" x14ac:dyDescent="0.25">
      <c r="B8" s="6" t="s">
        <v>1</v>
      </c>
      <c r="C8" s="7">
        <v>0.01</v>
      </c>
      <c r="D8" s="6" t="s">
        <v>25</v>
      </c>
      <c r="E8" s="7">
        <v>5.0000000000000001E-3</v>
      </c>
      <c r="F8" s="18" t="s">
        <v>27</v>
      </c>
      <c r="G8" s="7">
        <v>5.0000000000000001E-3</v>
      </c>
      <c r="H8" s="18" t="s">
        <v>26</v>
      </c>
      <c r="I8" s="7">
        <v>5.0000000000000001E-3</v>
      </c>
      <c r="J8" s="18" t="s">
        <v>26</v>
      </c>
    </row>
    <row r="9" spans="1:10" x14ac:dyDescent="0.25">
      <c r="A9" s="9"/>
      <c r="B9" s="8"/>
      <c r="C9" s="8">
        <f>B9*1.01</f>
        <v>0</v>
      </c>
      <c r="D9" s="8">
        <f>C9*1.0045</f>
        <v>0</v>
      </c>
      <c r="E9" s="8">
        <f>D9*1.005</f>
        <v>0</v>
      </c>
      <c r="F9" s="8">
        <f>E9*1.0135</f>
        <v>0</v>
      </c>
      <c r="G9" s="8">
        <f>F9*1.005</f>
        <v>0</v>
      </c>
      <c r="H9" s="8">
        <f>G9*1.01</f>
        <v>0</v>
      </c>
      <c r="I9" s="8">
        <f>H9*1.005</f>
        <v>0</v>
      </c>
      <c r="J9" s="8">
        <f>I9*1.01</f>
        <v>0</v>
      </c>
    </row>
    <row r="10" spans="1:10" x14ac:dyDescent="0.25">
      <c r="A10" s="9"/>
      <c r="B10" s="8"/>
      <c r="C10" s="8">
        <f t="shared" ref="C10:C32" si="0">B10*1.01</f>
        <v>0</v>
      </c>
      <c r="D10" s="8">
        <f t="shared" ref="D10:D32" si="1">C10*1.0045</f>
        <v>0</v>
      </c>
      <c r="E10" s="8">
        <f t="shared" ref="E10:E32" si="2">D10*1.005</f>
        <v>0</v>
      </c>
      <c r="F10" s="8">
        <f t="shared" ref="F10:F32" si="3">E10*1.0135</f>
        <v>0</v>
      </c>
      <c r="G10" s="8">
        <f t="shared" ref="G10:G32" si="4">F10*1.005</f>
        <v>0</v>
      </c>
      <c r="H10" s="8">
        <f t="shared" ref="H10:H32" si="5">G10*1.01</f>
        <v>0</v>
      </c>
      <c r="I10" s="8">
        <f t="shared" ref="I10:I32" si="6">H10*1.005</f>
        <v>0</v>
      </c>
      <c r="J10" s="8">
        <f t="shared" ref="J10:J32" si="7">I10*1.01</f>
        <v>0</v>
      </c>
    </row>
    <row r="11" spans="1:10" x14ac:dyDescent="0.25">
      <c r="A11" s="9"/>
      <c r="B11" s="8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8">
        <f t="shared" si="7"/>
        <v>0</v>
      </c>
    </row>
    <row r="12" spans="1:10" x14ac:dyDescent="0.25">
      <c r="A12" s="9"/>
      <c r="B12" s="8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8">
        <f t="shared" si="7"/>
        <v>0</v>
      </c>
    </row>
    <row r="13" spans="1:10" x14ac:dyDescent="0.25">
      <c r="A13" s="9"/>
      <c r="B13" s="8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8">
        <f t="shared" si="7"/>
        <v>0</v>
      </c>
    </row>
    <row r="14" spans="1:10" x14ac:dyDescent="0.25">
      <c r="A14" s="9"/>
      <c r="B14" s="8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8">
        <f t="shared" si="7"/>
        <v>0</v>
      </c>
    </row>
    <row r="15" spans="1:10" x14ac:dyDescent="0.25">
      <c r="A15" s="9"/>
      <c r="B15" s="8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8">
        <f t="shared" si="7"/>
        <v>0</v>
      </c>
    </row>
    <row r="16" spans="1:10" x14ac:dyDescent="0.25">
      <c r="A16" s="9"/>
      <c r="B16" s="8"/>
      <c r="C16" s="8">
        <f t="shared" si="0"/>
        <v>0</v>
      </c>
      <c r="D16" s="8">
        <f t="shared" si="1"/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8">
        <f t="shared" si="7"/>
        <v>0</v>
      </c>
    </row>
    <row r="17" spans="1:10" x14ac:dyDescent="0.25">
      <c r="A17" s="9"/>
      <c r="B17" s="8"/>
      <c r="C17" s="8">
        <f t="shared" si="0"/>
        <v>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8">
        <f t="shared" si="7"/>
        <v>0</v>
      </c>
    </row>
    <row r="18" spans="1:10" x14ac:dyDescent="0.25">
      <c r="A18" s="9"/>
      <c r="B18" s="8"/>
      <c r="C18" s="8">
        <f t="shared" si="0"/>
        <v>0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8">
        <f t="shared" si="7"/>
        <v>0</v>
      </c>
    </row>
    <row r="19" spans="1:10" x14ac:dyDescent="0.25">
      <c r="A19" s="9"/>
      <c r="B19" s="8"/>
      <c r="C19" s="8">
        <f t="shared" si="0"/>
        <v>0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8">
        <f t="shared" si="7"/>
        <v>0</v>
      </c>
    </row>
    <row r="20" spans="1:10" x14ac:dyDescent="0.25">
      <c r="A20" s="9"/>
      <c r="B20" s="8"/>
      <c r="C20" s="8">
        <f t="shared" si="0"/>
        <v>0</v>
      </c>
      <c r="D20" s="8">
        <f t="shared" si="1"/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8">
        <f t="shared" si="7"/>
        <v>0</v>
      </c>
    </row>
    <row r="21" spans="1:10" x14ac:dyDescent="0.25">
      <c r="A21" s="9"/>
      <c r="B21" s="8"/>
      <c r="C21" s="8">
        <f t="shared" si="0"/>
        <v>0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</row>
    <row r="22" spans="1:10" x14ac:dyDescent="0.25">
      <c r="A22" s="9"/>
      <c r="B22" s="8"/>
      <c r="C22" s="8">
        <f t="shared" si="0"/>
        <v>0</v>
      </c>
      <c r="D22" s="8">
        <f t="shared" si="1"/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8">
        <f t="shared" si="7"/>
        <v>0</v>
      </c>
    </row>
    <row r="23" spans="1:10" x14ac:dyDescent="0.25">
      <c r="A23" s="9"/>
      <c r="B23" s="8"/>
      <c r="C23" s="8">
        <f t="shared" si="0"/>
        <v>0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</row>
    <row r="24" spans="1:10" x14ac:dyDescent="0.25">
      <c r="A24" s="9"/>
      <c r="B24" s="8"/>
      <c r="C24" s="8">
        <f t="shared" si="0"/>
        <v>0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8">
        <f t="shared" si="7"/>
        <v>0</v>
      </c>
    </row>
    <row r="25" spans="1:10" x14ac:dyDescent="0.25">
      <c r="A25" s="9"/>
      <c r="B25" s="8"/>
      <c r="C25" s="8">
        <f t="shared" si="0"/>
        <v>0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</row>
    <row r="26" spans="1:10" x14ac:dyDescent="0.25">
      <c r="A26" s="9"/>
      <c r="B26" s="8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</row>
    <row r="27" spans="1:10" x14ac:dyDescent="0.25">
      <c r="A27" s="9"/>
      <c r="B27" s="8"/>
      <c r="C27" s="8">
        <f t="shared" si="0"/>
        <v>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</row>
    <row r="28" spans="1:10" x14ac:dyDescent="0.25">
      <c r="A28" s="9"/>
      <c r="B28" s="8"/>
      <c r="C28" s="8">
        <f t="shared" si="0"/>
        <v>0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8">
        <f t="shared" si="7"/>
        <v>0</v>
      </c>
    </row>
    <row r="29" spans="1:10" x14ac:dyDescent="0.25">
      <c r="A29" s="9"/>
      <c r="B29" s="8"/>
      <c r="C29" s="8">
        <f t="shared" si="0"/>
        <v>0</v>
      </c>
      <c r="D29" s="8">
        <f t="shared" si="1"/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0</v>
      </c>
      <c r="I29" s="8">
        <f t="shared" si="6"/>
        <v>0</v>
      </c>
      <c r="J29" s="8">
        <f t="shared" si="7"/>
        <v>0</v>
      </c>
    </row>
    <row r="30" spans="1:10" x14ac:dyDescent="0.25">
      <c r="A30" s="9"/>
      <c r="B30" s="8"/>
      <c r="C30" s="8">
        <f t="shared" si="0"/>
        <v>0</v>
      </c>
      <c r="D30" s="8">
        <f t="shared" si="1"/>
        <v>0</v>
      </c>
      <c r="E30" s="8">
        <f t="shared" si="2"/>
        <v>0</v>
      </c>
      <c r="F30" s="8">
        <f t="shared" si="3"/>
        <v>0</v>
      </c>
      <c r="G30" s="8">
        <f t="shared" si="4"/>
        <v>0</v>
      </c>
      <c r="H30" s="8">
        <f t="shared" si="5"/>
        <v>0</v>
      </c>
      <c r="I30" s="8">
        <f t="shared" si="6"/>
        <v>0</v>
      </c>
      <c r="J30" s="8">
        <f t="shared" si="7"/>
        <v>0</v>
      </c>
    </row>
    <row r="31" spans="1:10" x14ac:dyDescent="0.25">
      <c r="A31" s="9"/>
      <c r="B31" s="8"/>
      <c r="C31" s="8">
        <f t="shared" si="0"/>
        <v>0</v>
      </c>
      <c r="D31" s="8">
        <f t="shared" si="1"/>
        <v>0</v>
      </c>
      <c r="E31" s="8">
        <f t="shared" si="2"/>
        <v>0</v>
      </c>
      <c r="F31" s="8">
        <f t="shared" si="3"/>
        <v>0</v>
      </c>
      <c r="G31" s="8">
        <f t="shared" si="4"/>
        <v>0</v>
      </c>
      <c r="H31" s="8">
        <f t="shared" si="5"/>
        <v>0</v>
      </c>
      <c r="I31" s="8">
        <f t="shared" si="6"/>
        <v>0</v>
      </c>
      <c r="J31" s="8">
        <f t="shared" si="7"/>
        <v>0</v>
      </c>
    </row>
    <row r="32" spans="1:10" x14ac:dyDescent="0.25">
      <c r="A32" s="9"/>
      <c r="B32" s="8"/>
      <c r="C32" s="8">
        <f t="shared" si="0"/>
        <v>0</v>
      </c>
      <c r="D32" s="8">
        <f t="shared" si="1"/>
        <v>0</v>
      </c>
      <c r="E32" s="8">
        <f t="shared" si="2"/>
        <v>0</v>
      </c>
      <c r="F32" s="8">
        <f t="shared" si="3"/>
        <v>0</v>
      </c>
      <c r="G32" s="8">
        <f t="shared" si="4"/>
        <v>0</v>
      </c>
      <c r="H32" s="8">
        <f t="shared" si="5"/>
        <v>0</v>
      </c>
      <c r="I32" s="8">
        <f t="shared" si="6"/>
        <v>0</v>
      </c>
      <c r="J32" s="8">
        <f t="shared" si="7"/>
        <v>0</v>
      </c>
    </row>
  </sheetData>
  <mergeCells count="1">
    <mergeCell ref="A5:J5"/>
  </mergeCells>
  <pageMargins left="0.7" right="0.7" top="0.75" bottom="0.75" header="0.3" footer="0.3"/>
  <pageSetup orientation="portrait" r:id="rId1"/>
  <ignoredErrors>
    <ignoredError sqref="H9:H32 G9:G32 I9:I32 F9:F32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M20"/>
  <sheetViews>
    <sheetView workbookViewId="0">
      <selection activeCell="B11" sqref="B11"/>
    </sheetView>
  </sheetViews>
  <sheetFormatPr defaultRowHeight="15" x14ac:dyDescent="0.25"/>
  <cols>
    <col min="1" max="1" width="18.140625" customWidth="1"/>
    <col min="2" max="11" width="10.7109375" customWidth="1"/>
    <col min="12" max="12" width="27.5703125" customWidth="1"/>
    <col min="13" max="13" width="16" customWidth="1"/>
  </cols>
  <sheetData>
    <row r="3" spans="1:13" ht="18.75" x14ac:dyDescent="0.3">
      <c r="B3" s="21" t="s">
        <v>20</v>
      </c>
      <c r="C3" s="21"/>
      <c r="D3" s="21"/>
      <c r="E3" s="21"/>
      <c r="F3" s="21"/>
      <c r="G3" s="21"/>
      <c r="H3" s="21"/>
      <c r="I3" s="21"/>
      <c r="J3" s="21"/>
    </row>
    <row r="8" spans="1:13" x14ac:dyDescent="0.25">
      <c r="A8" s="3"/>
    </row>
    <row r="9" spans="1:13" x14ac:dyDescent="0.25">
      <c r="B9" s="4">
        <v>41820</v>
      </c>
      <c r="C9" s="5">
        <v>42186</v>
      </c>
      <c r="D9" s="5">
        <v>42491</v>
      </c>
      <c r="E9" s="5">
        <v>42552</v>
      </c>
      <c r="F9" s="5">
        <v>42856</v>
      </c>
      <c r="G9" s="5">
        <v>42917</v>
      </c>
      <c r="H9" s="5">
        <v>43221</v>
      </c>
      <c r="I9" s="5">
        <v>43282</v>
      </c>
      <c r="J9" s="5">
        <v>43586</v>
      </c>
    </row>
    <row r="10" spans="1:13" ht="45" customHeight="1" x14ac:dyDescent="0.25">
      <c r="B10" s="6" t="s">
        <v>1</v>
      </c>
      <c r="C10" s="7">
        <v>0.01</v>
      </c>
      <c r="D10" s="6" t="s">
        <v>25</v>
      </c>
      <c r="E10" s="7">
        <v>5.0000000000000001E-3</v>
      </c>
      <c r="F10" s="18" t="s">
        <v>27</v>
      </c>
      <c r="G10" s="7">
        <v>5.0000000000000001E-3</v>
      </c>
      <c r="H10" s="6" t="s">
        <v>29</v>
      </c>
      <c r="I10" s="7">
        <v>5.0000000000000001E-3</v>
      </c>
      <c r="J10" s="6" t="s">
        <v>29</v>
      </c>
    </row>
    <row r="11" spans="1:13" x14ac:dyDescent="0.25">
      <c r="A11" s="9"/>
      <c r="B11" s="8"/>
      <c r="C11" s="8">
        <f>B11*1.01</f>
        <v>0</v>
      </c>
      <c r="D11" s="8">
        <f>C11*1.0045</f>
        <v>0</v>
      </c>
      <c r="E11" s="8">
        <f>D11*1.005</f>
        <v>0</v>
      </c>
      <c r="F11" s="8">
        <f>E11*1.0135</f>
        <v>0</v>
      </c>
      <c r="G11" s="8">
        <f>F11*1.005</f>
        <v>0</v>
      </c>
      <c r="H11" s="8">
        <f>G11*1.01</f>
        <v>0</v>
      </c>
      <c r="I11" s="8">
        <f>H11*1.005</f>
        <v>0</v>
      </c>
      <c r="J11" s="8">
        <f>I11*1.01</f>
        <v>0</v>
      </c>
      <c r="L11" s="4" t="s">
        <v>3</v>
      </c>
      <c r="M11" s="17">
        <f>A11</f>
        <v>0</v>
      </c>
    </row>
    <row r="12" spans="1:13" x14ac:dyDescent="0.25">
      <c r="L12" s="11" t="s">
        <v>21</v>
      </c>
      <c r="M12" s="12">
        <f>B11</f>
        <v>0</v>
      </c>
    </row>
    <row r="13" spans="1:13" x14ac:dyDescent="0.25">
      <c r="L13" s="13" t="s">
        <v>22</v>
      </c>
      <c r="M13" s="14">
        <f>C11</f>
        <v>0</v>
      </c>
    </row>
    <row r="14" spans="1:13" ht="15" customHeight="1" x14ac:dyDescent="0.25">
      <c r="L14" s="13" t="s">
        <v>9</v>
      </c>
      <c r="M14" s="14">
        <f>D11</f>
        <v>0</v>
      </c>
    </row>
    <row r="15" spans="1:13" x14ac:dyDescent="0.25">
      <c r="L15" s="13" t="s">
        <v>11</v>
      </c>
      <c r="M15" s="14">
        <f>E11</f>
        <v>0</v>
      </c>
    </row>
    <row r="16" spans="1:13" x14ac:dyDescent="0.25">
      <c r="L16" s="13" t="s">
        <v>16</v>
      </c>
      <c r="M16" s="14">
        <f>F11</f>
        <v>0</v>
      </c>
    </row>
    <row r="17" spans="12:13" x14ac:dyDescent="0.25">
      <c r="L17" s="13" t="s">
        <v>12</v>
      </c>
      <c r="M17" s="14">
        <f>G11</f>
        <v>0</v>
      </c>
    </row>
    <row r="18" spans="12:13" x14ac:dyDescent="0.25">
      <c r="L18" s="13" t="s">
        <v>13</v>
      </c>
      <c r="M18" s="14">
        <f>H11</f>
        <v>0</v>
      </c>
    </row>
    <row r="19" spans="12:13" x14ac:dyDescent="0.25">
      <c r="L19" s="13" t="s">
        <v>14</v>
      </c>
      <c r="M19" s="14">
        <f>I11</f>
        <v>0</v>
      </c>
    </row>
    <row r="20" spans="12:13" x14ac:dyDescent="0.25">
      <c r="L20" s="15" t="s">
        <v>15</v>
      </c>
      <c r="M20" s="16">
        <f>J11</f>
        <v>0</v>
      </c>
    </row>
  </sheetData>
  <mergeCells count="1">
    <mergeCell ref="B3:J3"/>
  </mergeCells>
  <pageMargins left="0.7" right="0.7" top="0.75" bottom="0.75" header="0.3" footer="0.3"/>
  <ignoredErrors>
    <ignoredError sqref="F11:I1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TEACHER Allowances Template</vt:lpstr>
      <vt:lpstr>Teacher Mileage &amp; RR&amp;R</vt:lpstr>
      <vt:lpstr>Support Wage Grid Template</vt:lpstr>
      <vt:lpstr>Support Allowances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Leanne Bowes</cp:lastModifiedBy>
  <dcterms:created xsi:type="dcterms:W3CDTF">2015-02-04T19:11:54Z</dcterms:created>
  <dcterms:modified xsi:type="dcterms:W3CDTF">2017-01-26T21:51:27Z</dcterms:modified>
</cp:coreProperties>
</file>